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" i="1"/>
  <c r="G16" s="1"/>
  <c r="F17"/>
  <c r="E17"/>
  <c r="D17"/>
  <c r="G25"/>
  <c r="F25"/>
  <c r="E25"/>
  <c r="D25"/>
  <c r="G33"/>
  <c r="F33"/>
  <c r="E33"/>
  <c r="D33"/>
  <c r="G45"/>
  <c r="F45"/>
  <c r="E45"/>
  <c r="D45"/>
  <c r="G78"/>
  <c r="F78"/>
  <c r="E78"/>
  <c r="D78"/>
  <c r="G55"/>
  <c r="F55"/>
  <c r="E55"/>
  <c r="D55"/>
  <c r="G59"/>
  <c r="G54" s="1"/>
  <c r="F59"/>
  <c r="E59"/>
  <c r="D59"/>
  <c r="G64"/>
  <c r="F64"/>
  <c r="E64"/>
  <c r="D64"/>
  <c r="G67"/>
  <c r="F67"/>
  <c r="E67"/>
  <c r="D67"/>
  <c r="G71"/>
  <c r="F71"/>
  <c r="E71"/>
  <c r="D71"/>
  <c r="G81"/>
  <c r="G75" s="1"/>
  <c r="G85" s="1"/>
  <c r="F81"/>
  <c r="F75" s="1"/>
  <c r="E81"/>
  <c r="E75" s="1"/>
  <c r="D81"/>
  <c r="D75" s="1"/>
  <c r="C61"/>
  <c r="C84"/>
  <c r="C83"/>
  <c r="C81" s="1"/>
  <c r="C80"/>
  <c r="C78" s="1"/>
  <c r="C29"/>
  <c r="C24"/>
  <c r="C34"/>
  <c r="C28"/>
  <c r="C27"/>
  <c r="C26"/>
  <c r="C21"/>
  <c r="C19"/>
  <c r="C69"/>
  <c r="C67" s="1"/>
  <c r="E54" l="1"/>
  <c r="D54"/>
  <c r="D16"/>
  <c r="D85" s="1"/>
  <c r="E16"/>
  <c r="E85" s="1"/>
  <c r="F16"/>
  <c r="F54"/>
  <c r="C25"/>
  <c r="C38"/>
  <c r="C39"/>
  <c r="C40"/>
  <c r="C41"/>
  <c r="C42"/>
  <c r="C43"/>
  <c r="C44"/>
  <c r="C20"/>
  <c r="C22"/>
  <c r="C23"/>
  <c r="C35"/>
  <c r="C36"/>
  <c r="C37"/>
  <c r="C48"/>
  <c r="C49"/>
  <c r="C50"/>
  <c r="C51"/>
  <c r="C52"/>
  <c r="C53"/>
  <c r="C57"/>
  <c r="C58"/>
  <c r="C62"/>
  <c r="C63"/>
  <c r="C65"/>
  <c r="C66"/>
  <c r="C73"/>
  <c r="C74"/>
  <c r="C77"/>
  <c r="C76" s="1"/>
  <c r="F85" l="1"/>
  <c r="C33"/>
  <c r="C75"/>
  <c r="C71"/>
  <c r="C59"/>
  <c r="C55"/>
  <c r="C64"/>
  <c r="C54" s="1"/>
  <c r="C45"/>
  <c r="C17"/>
  <c r="C16" l="1"/>
  <c r="C85"/>
</calcChain>
</file>

<file path=xl/sharedStrings.xml><?xml version="1.0" encoding="utf-8"?>
<sst xmlns="http://schemas.openxmlformats.org/spreadsheetml/2006/main" count="92" uniqueCount="74">
  <si>
    <t>ОБЛАСТ СИЛИСТРА</t>
  </si>
  <si>
    <t>ОБЩИНА ТУТРАКАН</t>
  </si>
  <si>
    <t xml:space="preserve"> Приложение №3</t>
  </si>
  <si>
    <t xml:space="preserve">Наименование и местонахождение на обектите </t>
  </si>
  <si>
    <t>ОБЩО</t>
  </si>
  <si>
    <t>Източник на финансиране в т.ч.</t>
  </si>
  <si>
    <t>цел. субсидия</t>
  </si>
  <si>
    <t xml:space="preserve"> от собствени средства</t>
  </si>
  <si>
    <t>преходен остатък от 2016г</t>
  </si>
  <si>
    <t>план</t>
  </si>
  <si>
    <t xml:space="preserve">  в т.ч §40-00</t>
  </si>
  <si>
    <t>Параграф 5100: Основен ремонт дълготрайни материални активи</t>
  </si>
  <si>
    <t>Функция 01:Общи държавни служби</t>
  </si>
  <si>
    <t>Обекти</t>
  </si>
  <si>
    <t xml:space="preserve"> Вътрешен ремонт на сградата на  общинска администрация</t>
  </si>
  <si>
    <t>Преустройство на сграда на ул."Крепостта"</t>
  </si>
  <si>
    <t>Преустройство на сграда на ул."Трансмариска", №7</t>
  </si>
  <si>
    <t>Ремонт на покрив на сградата на кметство с.Шуменци</t>
  </si>
  <si>
    <t>Функция 03:Образование</t>
  </si>
  <si>
    <t>Ремонт на покрив на ОУ "Ст.Караджа" с.Цар Самуил,</t>
  </si>
  <si>
    <t>Ремонт  на  ОУ "Св.Св.Кирил и Методий" -  с.Нова Черна</t>
  </si>
  <si>
    <t>Функция 04:Здравеопазване</t>
  </si>
  <si>
    <t>Функция 05: Социално осигуряване, подпомагане и грижи</t>
  </si>
  <si>
    <t>Функция 06:Жилищно строителство, благоустройство, комунална стопанство и опазване на околната среда</t>
  </si>
  <si>
    <t>Ремонт на улици  в Тутракан - "Волга", "Хемус", "Родина", "Г.Генов", "Яне Сандански",  "Крепостта",  "Балкан", ,"Вежен", "Е.Пелин", "Д.Полянов", "Ал.Невски" , "В.Друмев","Клисура","Г.Бенковски", "В.Левски", "Радецки", "Тича", "Ген.Тошев"</t>
  </si>
  <si>
    <t>Ремонт на улици  в селата</t>
  </si>
  <si>
    <t>Функция: 07: Почивно дело, култура, религиозни дейности</t>
  </si>
  <si>
    <t>Функция 08:Икономически дейности и услуги</t>
  </si>
  <si>
    <t>Общинска пътна мрежа в размер на 150 000лв т.ч.</t>
  </si>
  <si>
    <t>SLS 1132-/II-21,Сливо поле-Тутракан/-Тутракан-/II-21/</t>
  </si>
  <si>
    <t>SLS 1131-/II-21,Тутракан-Търновци/-Пожарево-Дунавец /от км 6+000 до км 9+000/</t>
  </si>
  <si>
    <t>SLS 1137-/III-205,Стефан Караджа-Тутракан/-Белица-Бреница</t>
  </si>
  <si>
    <t>SLS 1136-/ІІІ-205,БелицаТутракан/ -Варненци -Шуменци- /ІІІ-205/</t>
  </si>
  <si>
    <t>SLS 3020/ ІІІ-205, Ст.Караджа-Белица/-гр-общ.Главиница-ІІІ-2104</t>
  </si>
  <si>
    <t>Организация и безопасност на движението-сигнализация</t>
  </si>
  <si>
    <t>Параграф 5200: Придобивани на  дълготрайни материални активи</t>
  </si>
  <si>
    <t xml:space="preserve">Компютри за общинска администрация </t>
  </si>
  <si>
    <t>Камери за видеонаблюдение</t>
  </si>
  <si>
    <t>Изграждане на пожароизвестителни инсталации</t>
  </si>
  <si>
    <t>Доставка и монтаж на климатици на ДГ "Славянка"</t>
  </si>
  <si>
    <t>Доставка на готварка печка  за ДГ "Славянка"</t>
  </si>
  <si>
    <t>Доставка и монтаж на аспирация в кухнята на ОДЗ "Полет"</t>
  </si>
  <si>
    <t>Доставка и монтаж на видеонаблюдение в ОДЗ и ЦДГ</t>
  </si>
  <si>
    <t>ППР- Модернизация на улично осветление</t>
  </si>
  <si>
    <t>Доставка на оборудване за МФЦ</t>
  </si>
  <si>
    <t>Доставка на климатици на къщи по ул."Рибарска"</t>
  </si>
  <si>
    <t>ППР-Реконструкция на спортни игрища</t>
  </si>
  <si>
    <t>ППР- Изграждане на хотел и реконструкция на спортни съоръжения</t>
  </si>
  <si>
    <t>Параграф 5300: Придобивани на  нематериални дълготрайни активи</t>
  </si>
  <si>
    <t>Програмни продукти</t>
  </si>
  <si>
    <t>О  Б  Щ  О :</t>
  </si>
  <si>
    <t>Съставил:…………………….</t>
  </si>
  <si>
    <t>Реконструкция на съществуващи водопроводи и благоустрояване на ул. "Исперих" и ул. "Родина" от о.т.101 до о.т. 223 (ПМС 347/08.12.2016г.)</t>
  </si>
  <si>
    <t>Рехабилитация на ул."Радецки" с о.т. 31-87-121, гр. Тутракан (ПМС 347/08.12.2016г.)</t>
  </si>
  <si>
    <t>Рехабилитация на улици в с. Старо село от о.т. 85 до о.т.39 (ПМС 347/08.12.2016г.)</t>
  </si>
  <si>
    <t>Рехабилитация на улици в с. Цар Самуил с о.т. 70-56-182 (ПМС 347/08.12.2016г.)</t>
  </si>
  <si>
    <t>Рехабилитация на улици в с. Нова Черна от о.т. 109 до о.т. 111 (ПМС 347/08.12.2016г.)</t>
  </si>
  <si>
    <t>Рехабилитация на улици в с. Бреница от о.т. 4 до о.т. 22 (ПМС 347/08.12.2016г.)</t>
  </si>
  <si>
    <t>Рехаб. И промяна на предназначението на същ.сграда в Многофункционален център за култура и спорта - гр.Тутракан (ПМС 46/10.03.2016г.)</t>
  </si>
  <si>
    <t>Енергоефективна реконструкция, подпорни стени и районно осветление на СОУ "Й.Йовков" (ПМС 46/10.03.2016г.)</t>
  </si>
  <si>
    <t>Строително ремонтни работи на обекти по ОПРР и ПРСР (2007г.-2013г.)</t>
  </si>
  <si>
    <t>Водопровод по ул. "П.Волов"- Тутракан</t>
  </si>
  <si>
    <t>Доставка на мот.косачки, мот. резачки кметства</t>
  </si>
  <si>
    <t>Рехабилитация на улици в с. Белица с о.т. 18-6-10 (ПМС 347/08.12.2016г. И ПМС 152/24.06.2016г.)</t>
  </si>
  <si>
    <t xml:space="preserve">           /инж.Х.Ангелова/</t>
  </si>
  <si>
    <t>Ремонт на сградата на кметство с.Царев дол</t>
  </si>
  <si>
    <t>Ремонт на сградата на Обреден дом гр.Тутракан</t>
  </si>
  <si>
    <t>№ по    ред</t>
  </si>
  <si>
    <t>1.</t>
  </si>
  <si>
    <t>2.</t>
  </si>
  <si>
    <t>ИНВЕСТИЦИОННА ПРОГРАМА НА ОБЩИНА ТУТРАКАН</t>
  </si>
  <si>
    <t xml:space="preserve"> Кмет на Община Тутракан:……………………</t>
  </si>
  <si>
    <t xml:space="preserve">                /д-р   Д.Стефанов /</t>
  </si>
  <si>
    <t xml:space="preserve">  КАПИТАЛОВИТЕ РАЗХОДИ ЗА 2017 Г. ПО ОБЕКТИ, ФУНКЦИИ И ИЗТОЧНИЦИ НА ФИНАНСИРАНЕ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</si>
</sst>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Arial"/>
      <charset val="204"/>
    </font>
    <font>
      <i/>
      <sz val="10"/>
      <name val="Times New Roman"/>
      <family val="1"/>
      <charset val="204"/>
    </font>
    <font>
      <b/>
      <i/>
      <sz val="10"/>
      <name val="Arial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Arial"/>
      <charset val="204"/>
    </font>
    <font>
      <b/>
      <i/>
      <sz val="11"/>
      <name val="Arial"/>
      <family val="2"/>
      <charset val="204"/>
    </font>
    <font>
      <b/>
      <i/>
      <sz val="11"/>
      <name val="Arial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10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wrapText="1"/>
    </xf>
    <xf numFmtId="0" fontId="4" fillId="0" borderId="0" xfId="1" applyFont="1" applyFill="1"/>
    <xf numFmtId="3" fontId="4" fillId="0" borderId="0" xfId="1" applyNumberFormat="1" applyFont="1" applyFill="1"/>
    <xf numFmtId="0" fontId="12" fillId="0" borderId="0" xfId="1" applyFont="1" applyFill="1"/>
    <xf numFmtId="0" fontId="12" fillId="0" borderId="0" xfId="1" applyFont="1" applyFill="1" applyBorder="1"/>
    <xf numFmtId="0" fontId="13" fillId="0" borderId="0" xfId="1" applyFont="1" applyFill="1" applyBorder="1"/>
    <xf numFmtId="3" fontId="3" fillId="0" borderId="0" xfId="1" applyNumberFormat="1" applyFont="1" applyFill="1" applyBorder="1"/>
    <xf numFmtId="0" fontId="14" fillId="0" borderId="0" xfId="1" applyFont="1" applyFill="1" applyBorder="1" applyAlignment="1">
      <alignment horizontal="center"/>
    </xf>
    <xf numFmtId="0" fontId="13" fillId="0" borderId="0" xfId="1" applyFont="1" applyFill="1"/>
    <xf numFmtId="0" fontId="14" fillId="0" borderId="0" xfId="1" applyFont="1" applyFill="1"/>
    <xf numFmtId="0" fontId="3" fillId="0" borderId="0" xfId="1" applyFont="1" applyFill="1"/>
    <xf numFmtId="0" fontId="15" fillId="0" borderId="1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8" fillId="0" borderId="0" xfId="1" applyFont="1" applyFill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12" fillId="0" borderId="0" xfId="1" applyFont="1" applyFill="1" applyAlignment="1">
      <alignment wrapText="1"/>
    </xf>
    <xf numFmtId="0" fontId="14" fillId="0" borderId="0" xfId="1" applyFont="1" applyFill="1" applyAlignment="1">
      <alignment wrapText="1"/>
    </xf>
    <xf numFmtId="3" fontId="3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right"/>
    </xf>
    <xf numFmtId="0" fontId="3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/>
    </xf>
    <xf numFmtId="3" fontId="3" fillId="0" borderId="1" xfId="1" applyNumberFormat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topLeftCell="A67" zoomScaleNormal="100" workbookViewId="0">
      <selection activeCell="J38" sqref="J38"/>
    </sheetView>
  </sheetViews>
  <sheetFormatPr defaultRowHeight="15"/>
  <cols>
    <col min="1" max="1" width="9.28515625" bestFit="1" customWidth="1"/>
    <col min="2" max="2" width="64.140625" bestFit="1" customWidth="1"/>
    <col min="3" max="3" width="11.28515625" bestFit="1" customWidth="1"/>
    <col min="4" max="4" width="10.85546875" bestFit="1" customWidth="1"/>
    <col min="5" max="5" width="9.7109375" bestFit="1" customWidth="1"/>
    <col min="6" max="6" width="9.140625" customWidth="1"/>
    <col min="7" max="7" width="10.5703125" customWidth="1"/>
  </cols>
  <sheetData>
    <row r="2" spans="1:7">
      <c r="A2" s="2"/>
      <c r="B2" s="6" t="s">
        <v>0</v>
      </c>
      <c r="C2" s="2"/>
      <c r="D2" s="23"/>
      <c r="E2" s="2"/>
      <c r="F2" s="3"/>
      <c r="G2" s="1"/>
    </row>
    <row r="3" spans="1:7">
      <c r="A3" s="2"/>
      <c r="B3" s="6" t="s">
        <v>1</v>
      </c>
      <c r="C3" s="2"/>
      <c r="D3" s="23"/>
      <c r="E3" s="4" t="s">
        <v>2</v>
      </c>
      <c r="F3" s="5"/>
      <c r="G3" s="1"/>
    </row>
    <row r="4" spans="1:7">
      <c r="A4" s="2"/>
      <c r="B4" s="2"/>
      <c r="C4" s="2"/>
      <c r="D4" s="23"/>
      <c r="E4" s="53"/>
      <c r="F4" s="53"/>
      <c r="G4" s="1"/>
    </row>
    <row r="5" spans="1:7">
      <c r="A5" s="3"/>
      <c r="B5" s="5"/>
      <c r="C5" s="3"/>
      <c r="D5" s="24"/>
      <c r="E5" s="7"/>
      <c r="F5" s="7"/>
      <c r="G5" s="1"/>
    </row>
    <row r="6" spans="1:7">
      <c r="A6" s="54" t="s">
        <v>70</v>
      </c>
      <c r="B6" s="54"/>
      <c r="C6" s="54"/>
      <c r="D6" s="54"/>
      <c r="E6" s="54"/>
      <c r="F6" s="54"/>
      <c r="G6" s="1"/>
    </row>
    <row r="7" spans="1:7">
      <c r="A7" s="7"/>
      <c r="B7" s="7"/>
      <c r="C7" s="7"/>
      <c r="D7" s="24"/>
      <c r="E7" s="7"/>
      <c r="F7" s="7"/>
      <c r="G7" s="1"/>
    </row>
    <row r="8" spans="1:7">
      <c r="A8" s="55" t="s">
        <v>73</v>
      </c>
      <c r="B8" s="55"/>
      <c r="C8" s="55"/>
      <c r="D8" s="55"/>
      <c r="E8" s="55"/>
      <c r="F8" s="55"/>
      <c r="G8" s="1"/>
    </row>
    <row r="9" spans="1:7">
      <c r="A9" s="8"/>
      <c r="B9" s="8"/>
      <c r="C9" s="8"/>
      <c r="D9" s="25"/>
      <c r="E9" s="8"/>
      <c r="F9" s="8"/>
      <c r="G9" s="1"/>
    </row>
    <row r="10" spans="1:7">
      <c r="A10" s="8"/>
      <c r="B10" s="8"/>
      <c r="C10" s="8"/>
      <c r="D10" s="25"/>
      <c r="E10" s="8"/>
      <c r="F10" s="8"/>
      <c r="G10" s="1"/>
    </row>
    <row r="11" spans="1:7">
      <c r="A11" s="8"/>
      <c r="B11" s="8"/>
      <c r="C11" s="8"/>
      <c r="D11" s="25"/>
      <c r="E11" s="8"/>
      <c r="F11" s="8"/>
      <c r="G11" s="1"/>
    </row>
    <row r="12" spans="1:7" ht="15.75" customHeight="1">
      <c r="A12" s="51" t="s">
        <v>67</v>
      </c>
      <c r="B12" s="51" t="s">
        <v>3</v>
      </c>
      <c r="C12" s="51" t="s">
        <v>4</v>
      </c>
      <c r="D12" s="56" t="s">
        <v>5</v>
      </c>
      <c r="E12" s="56"/>
      <c r="F12" s="56"/>
      <c r="G12" s="56"/>
    </row>
    <row r="13" spans="1:7" ht="30">
      <c r="A13" s="51"/>
      <c r="B13" s="51"/>
      <c r="C13" s="51"/>
      <c r="D13" s="39" t="s">
        <v>6</v>
      </c>
      <c r="E13" s="57" t="s">
        <v>7</v>
      </c>
      <c r="F13" s="57"/>
      <c r="G13" s="51" t="s">
        <v>8</v>
      </c>
    </row>
    <row r="14" spans="1:7" ht="30">
      <c r="A14" s="51"/>
      <c r="B14" s="51"/>
      <c r="C14" s="40" t="s">
        <v>9</v>
      </c>
      <c r="D14" s="39" t="s">
        <v>9</v>
      </c>
      <c r="E14" s="40" t="s">
        <v>9</v>
      </c>
      <c r="F14" s="41" t="s">
        <v>10</v>
      </c>
      <c r="G14" s="51"/>
    </row>
    <row r="15" spans="1:7">
      <c r="A15" s="40">
        <v>1</v>
      </c>
      <c r="B15" s="40">
        <v>2</v>
      </c>
      <c r="C15" s="40">
        <v>3</v>
      </c>
      <c r="D15" s="39">
        <v>4</v>
      </c>
      <c r="E15" s="39">
        <v>5</v>
      </c>
      <c r="F15" s="40">
        <v>6</v>
      </c>
      <c r="G15" s="42">
        <v>7</v>
      </c>
    </row>
    <row r="16" spans="1:7">
      <c r="A16" s="47" t="s">
        <v>11</v>
      </c>
      <c r="B16" s="47"/>
      <c r="C16" s="43">
        <f>SUM(C17+C25+C30+C31+C33+C45)</f>
        <v>2086017</v>
      </c>
      <c r="D16" s="43">
        <f t="shared" ref="D16:G16" si="0">SUM(D17+D25+D30+D31+D33+D45)</f>
        <v>394700</v>
      </c>
      <c r="E16" s="43">
        <f t="shared" si="0"/>
        <v>48000</v>
      </c>
      <c r="F16" s="43">
        <f t="shared" si="0"/>
        <v>48000</v>
      </c>
      <c r="G16" s="43">
        <f t="shared" si="0"/>
        <v>1643317</v>
      </c>
    </row>
    <row r="17" spans="1:7">
      <c r="A17" s="50" t="s">
        <v>12</v>
      </c>
      <c r="B17" s="50"/>
      <c r="C17" s="28">
        <f>SUM(C19+C20+C21+C22+C23+C24)</f>
        <v>188821</v>
      </c>
      <c r="D17" s="28">
        <f t="shared" ref="D17:G17" si="1">SUM(D19+D20+D21+D22+D23+D24)</f>
        <v>168000</v>
      </c>
      <c r="E17" s="28">
        <f t="shared" si="1"/>
        <v>1000</v>
      </c>
      <c r="F17" s="28">
        <f t="shared" si="1"/>
        <v>1000</v>
      </c>
      <c r="G17" s="28">
        <f t="shared" si="1"/>
        <v>19821</v>
      </c>
    </row>
    <row r="18" spans="1:7">
      <c r="A18" s="37" t="s">
        <v>13</v>
      </c>
      <c r="B18" s="37"/>
      <c r="C18" s="28"/>
      <c r="D18" s="29"/>
      <c r="E18" s="30"/>
      <c r="F18" s="32"/>
      <c r="G18" s="35"/>
    </row>
    <row r="19" spans="1:7">
      <c r="A19" s="44">
        <v>1</v>
      </c>
      <c r="B19" s="37" t="s">
        <v>14</v>
      </c>
      <c r="C19" s="28">
        <f>SUM(D19+E19+G19)</f>
        <v>29821</v>
      </c>
      <c r="D19" s="31">
        <v>10000</v>
      </c>
      <c r="E19" s="32"/>
      <c r="F19" s="32"/>
      <c r="G19" s="32">
        <v>19821</v>
      </c>
    </row>
    <row r="20" spans="1:7">
      <c r="A20" s="44">
        <v>2</v>
      </c>
      <c r="B20" s="37" t="s">
        <v>15</v>
      </c>
      <c r="C20" s="28">
        <f t="shared" ref="C20:C69" si="2">SUM(D20+E20+G20)</f>
        <v>13000</v>
      </c>
      <c r="D20" s="31">
        <v>13000</v>
      </c>
      <c r="E20" s="32"/>
      <c r="F20" s="32"/>
      <c r="G20" s="32"/>
    </row>
    <row r="21" spans="1:7">
      <c r="A21" s="44">
        <v>3</v>
      </c>
      <c r="B21" s="37" t="s">
        <v>16</v>
      </c>
      <c r="C21" s="28">
        <f>SUM(D21+E21+G21)</f>
        <v>50000</v>
      </c>
      <c r="D21" s="31">
        <v>50000</v>
      </c>
      <c r="E21" s="32"/>
      <c r="F21" s="32"/>
      <c r="G21" s="32"/>
    </row>
    <row r="22" spans="1:7">
      <c r="A22" s="44">
        <v>4</v>
      </c>
      <c r="B22" s="37" t="s">
        <v>17</v>
      </c>
      <c r="C22" s="28">
        <f t="shared" si="2"/>
        <v>25000</v>
      </c>
      <c r="D22" s="31">
        <v>25000</v>
      </c>
      <c r="E22" s="32"/>
      <c r="F22" s="32"/>
      <c r="G22" s="32"/>
    </row>
    <row r="23" spans="1:7">
      <c r="A23" s="44">
        <v>5</v>
      </c>
      <c r="B23" s="37" t="s">
        <v>65</v>
      </c>
      <c r="C23" s="28">
        <f t="shared" si="2"/>
        <v>1000</v>
      </c>
      <c r="D23" s="31"/>
      <c r="E23" s="32">
        <v>1000</v>
      </c>
      <c r="F23" s="32">
        <v>1000</v>
      </c>
      <c r="G23" s="32"/>
    </row>
    <row r="24" spans="1:7">
      <c r="A24" s="44">
        <v>6</v>
      </c>
      <c r="B24" s="37" t="s">
        <v>66</v>
      </c>
      <c r="C24" s="28">
        <f t="shared" si="2"/>
        <v>70000</v>
      </c>
      <c r="D24" s="31">
        <v>70000</v>
      </c>
      <c r="E24" s="32"/>
      <c r="F24" s="32"/>
      <c r="G24" s="32"/>
    </row>
    <row r="25" spans="1:7">
      <c r="A25" s="50" t="s">
        <v>18</v>
      </c>
      <c r="B25" s="50"/>
      <c r="C25" s="28">
        <f>SUM(C27+C28+C29+C26)</f>
        <v>281179</v>
      </c>
      <c r="D25" s="28">
        <f t="shared" ref="D25:G25" si="3">SUM(D27+D28+D29+D26)</f>
        <v>10000</v>
      </c>
      <c r="E25" s="28">
        <f t="shared" si="3"/>
        <v>0</v>
      </c>
      <c r="F25" s="28">
        <f t="shared" si="3"/>
        <v>0</v>
      </c>
      <c r="G25" s="28">
        <f t="shared" si="3"/>
        <v>271179</v>
      </c>
    </row>
    <row r="26" spans="1:7">
      <c r="A26" s="44">
        <v>1</v>
      </c>
      <c r="B26" s="10" t="s">
        <v>19</v>
      </c>
      <c r="C26" s="28">
        <f>SUM(D26+E26+G26)</f>
        <v>15000</v>
      </c>
      <c r="D26" s="31"/>
      <c r="E26" s="32"/>
      <c r="F26" s="32"/>
      <c r="G26" s="32">
        <v>15000</v>
      </c>
    </row>
    <row r="27" spans="1:7">
      <c r="A27" s="44">
        <v>2</v>
      </c>
      <c r="B27" s="10" t="s">
        <v>20</v>
      </c>
      <c r="C27" s="28">
        <f>SUM(D27+E27+G27)</f>
        <v>15000</v>
      </c>
      <c r="D27" s="31">
        <v>10000</v>
      </c>
      <c r="E27" s="32"/>
      <c r="F27" s="32"/>
      <c r="G27" s="32">
        <v>5000</v>
      </c>
    </row>
    <row r="28" spans="1:7" ht="30">
      <c r="A28" s="44">
        <v>3</v>
      </c>
      <c r="B28" s="10" t="s">
        <v>59</v>
      </c>
      <c r="C28" s="28">
        <f>SUM(D28+E28+G28)</f>
        <v>223876</v>
      </c>
      <c r="D28" s="31"/>
      <c r="E28" s="32"/>
      <c r="F28" s="32"/>
      <c r="G28" s="32">
        <v>223876</v>
      </c>
    </row>
    <row r="29" spans="1:7" ht="45">
      <c r="A29" s="44">
        <v>4</v>
      </c>
      <c r="B29" s="10" t="s">
        <v>58</v>
      </c>
      <c r="C29" s="28">
        <f>SUM(D29+E29+G29)</f>
        <v>27303</v>
      </c>
      <c r="D29" s="31"/>
      <c r="E29" s="32"/>
      <c r="F29" s="32"/>
      <c r="G29" s="32">
        <v>27303</v>
      </c>
    </row>
    <row r="30" spans="1:7">
      <c r="A30" s="50" t="s">
        <v>21</v>
      </c>
      <c r="B30" s="50"/>
      <c r="C30" s="28"/>
      <c r="D30" s="29"/>
      <c r="E30" s="30"/>
      <c r="F30" s="30"/>
      <c r="G30" s="32"/>
    </row>
    <row r="31" spans="1:7">
      <c r="A31" s="52" t="s">
        <v>22</v>
      </c>
      <c r="B31" s="52"/>
      <c r="C31" s="28"/>
      <c r="D31" s="29"/>
      <c r="E31" s="30"/>
      <c r="F31" s="30"/>
      <c r="G31" s="32"/>
    </row>
    <row r="32" spans="1:7">
      <c r="A32" s="49" t="s">
        <v>13</v>
      </c>
      <c r="B32" s="49"/>
      <c r="C32" s="28"/>
      <c r="D32" s="31"/>
      <c r="E32" s="32"/>
      <c r="F32" s="32"/>
      <c r="G32" s="32"/>
    </row>
    <row r="33" spans="1:7">
      <c r="A33" s="47" t="s">
        <v>23</v>
      </c>
      <c r="B33" s="48"/>
      <c r="C33" s="28">
        <f>SUM(C35+C36+C37+C38+C39+C40+C41+C42+C43+C34+C44)</f>
        <v>1467317</v>
      </c>
      <c r="D33" s="28">
        <f t="shared" ref="D33:G33" si="4">SUM(D35+D36+D37+D38+D39+D40+D41+D42+D43+D34+D44)</f>
        <v>143000</v>
      </c>
      <c r="E33" s="28">
        <f t="shared" si="4"/>
        <v>47000</v>
      </c>
      <c r="F33" s="28">
        <f t="shared" si="4"/>
        <v>47000</v>
      </c>
      <c r="G33" s="28">
        <f t="shared" si="4"/>
        <v>1277317</v>
      </c>
    </row>
    <row r="34" spans="1:7">
      <c r="A34" s="45">
        <v>1</v>
      </c>
      <c r="B34" s="9" t="s">
        <v>61</v>
      </c>
      <c r="C34" s="28">
        <f t="shared" si="2"/>
        <v>937</v>
      </c>
      <c r="D34" s="29"/>
      <c r="E34" s="30"/>
      <c r="F34" s="30"/>
      <c r="G34" s="32">
        <v>937</v>
      </c>
    </row>
    <row r="35" spans="1:7" ht="75">
      <c r="A35" s="44">
        <v>2</v>
      </c>
      <c r="B35" s="11" t="s">
        <v>24</v>
      </c>
      <c r="C35" s="28">
        <f t="shared" si="2"/>
        <v>298300</v>
      </c>
      <c r="D35" s="31">
        <v>123000</v>
      </c>
      <c r="E35" s="32">
        <v>27000</v>
      </c>
      <c r="F35" s="32">
        <v>27000</v>
      </c>
      <c r="G35" s="32">
        <v>148300</v>
      </c>
    </row>
    <row r="36" spans="1:7" ht="30">
      <c r="A36" s="44">
        <v>3</v>
      </c>
      <c r="B36" s="11" t="s">
        <v>60</v>
      </c>
      <c r="C36" s="28">
        <f t="shared" si="2"/>
        <v>10000</v>
      </c>
      <c r="D36" s="31"/>
      <c r="E36" s="32">
        <v>10000</v>
      </c>
      <c r="F36" s="32">
        <v>10000</v>
      </c>
      <c r="G36" s="32"/>
    </row>
    <row r="37" spans="1:7">
      <c r="A37" s="44">
        <v>4</v>
      </c>
      <c r="B37" s="11" t="s">
        <v>25</v>
      </c>
      <c r="C37" s="28">
        <f t="shared" si="2"/>
        <v>110000</v>
      </c>
      <c r="D37" s="31">
        <v>20000</v>
      </c>
      <c r="E37" s="32">
        <v>10000</v>
      </c>
      <c r="F37" s="32">
        <v>10000</v>
      </c>
      <c r="G37" s="32">
        <v>80000</v>
      </c>
    </row>
    <row r="38" spans="1:7" ht="30.75" customHeight="1">
      <c r="A38" s="44">
        <v>5</v>
      </c>
      <c r="B38" s="11" t="s">
        <v>53</v>
      </c>
      <c r="C38" s="28">
        <f t="shared" si="2"/>
        <v>198000</v>
      </c>
      <c r="D38" s="33"/>
      <c r="E38" s="32"/>
      <c r="F38" s="32"/>
      <c r="G38" s="31">
        <v>198000</v>
      </c>
    </row>
    <row r="39" spans="1:7" ht="45">
      <c r="A39" s="44">
        <v>6</v>
      </c>
      <c r="B39" s="11" t="s">
        <v>52</v>
      </c>
      <c r="C39" s="28">
        <f t="shared" si="2"/>
        <v>761080</v>
      </c>
      <c r="D39" s="33"/>
      <c r="E39" s="32"/>
      <c r="F39" s="32"/>
      <c r="G39" s="31">
        <v>761080</v>
      </c>
    </row>
    <row r="40" spans="1:7" ht="30">
      <c r="A40" s="44">
        <v>7</v>
      </c>
      <c r="B40" s="11" t="s">
        <v>54</v>
      </c>
      <c r="C40" s="28">
        <f t="shared" si="2"/>
        <v>18000</v>
      </c>
      <c r="D40" s="33"/>
      <c r="E40" s="32"/>
      <c r="F40" s="32"/>
      <c r="G40" s="31">
        <v>18000</v>
      </c>
    </row>
    <row r="41" spans="1:7" ht="30">
      <c r="A41" s="44">
        <v>8</v>
      </c>
      <c r="B41" s="11" t="s">
        <v>63</v>
      </c>
      <c r="C41" s="28">
        <f t="shared" si="2"/>
        <v>10000</v>
      </c>
      <c r="D41" s="33"/>
      <c r="E41" s="32"/>
      <c r="F41" s="32"/>
      <c r="G41" s="31">
        <v>10000</v>
      </c>
    </row>
    <row r="42" spans="1:7" ht="30">
      <c r="A42" s="44">
        <v>9</v>
      </c>
      <c r="B42" s="11" t="s">
        <v>57</v>
      </c>
      <c r="C42" s="28">
        <f t="shared" si="2"/>
        <v>18000</v>
      </c>
      <c r="D42" s="33"/>
      <c r="E42" s="32"/>
      <c r="F42" s="32"/>
      <c r="G42" s="31">
        <v>18000</v>
      </c>
    </row>
    <row r="43" spans="1:7" ht="30">
      <c r="A43" s="44">
        <v>10</v>
      </c>
      <c r="B43" s="11" t="s">
        <v>56</v>
      </c>
      <c r="C43" s="28">
        <f t="shared" si="2"/>
        <v>25000</v>
      </c>
      <c r="D43" s="33"/>
      <c r="E43" s="32"/>
      <c r="F43" s="32"/>
      <c r="G43" s="31">
        <v>25000</v>
      </c>
    </row>
    <row r="44" spans="1:7" ht="30">
      <c r="A44" s="44">
        <v>11</v>
      </c>
      <c r="B44" s="11" t="s">
        <v>55</v>
      </c>
      <c r="C44" s="28">
        <f t="shared" si="2"/>
        <v>18000</v>
      </c>
      <c r="D44" s="33"/>
      <c r="E44" s="32"/>
      <c r="F44" s="32"/>
      <c r="G44" s="31">
        <v>18000</v>
      </c>
    </row>
    <row r="45" spans="1:7">
      <c r="A45" s="50" t="s">
        <v>27</v>
      </c>
      <c r="B45" s="50"/>
      <c r="C45" s="28">
        <f>SUM(C48+C49+C50+C51+C52+C53)</f>
        <v>148700</v>
      </c>
      <c r="D45" s="28">
        <f t="shared" ref="D45:G45" si="5">SUM(D48+D49+D50+D51+D52+D53)</f>
        <v>73700</v>
      </c>
      <c r="E45" s="28">
        <f t="shared" si="5"/>
        <v>0</v>
      </c>
      <c r="F45" s="28">
        <f t="shared" si="5"/>
        <v>0</v>
      </c>
      <c r="G45" s="28">
        <f t="shared" si="5"/>
        <v>75000</v>
      </c>
    </row>
    <row r="46" spans="1:7">
      <c r="A46" s="49" t="s">
        <v>13</v>
      </c>
      <c r="B46" s="49"/>
      <c r="C46" s="28"/>
      <c r="D46" s="31"/>
      <c r="E46" s="32"/>
      <c r="F46" s="32"/>
      <c r="G46" s="32"/>
    </row>
    <row r="47" spans="1:7">
      <c r="A47" s="37"/>
      <c r="B47" s="36" t="s">
        <v>28</v>
      </c>
      <c r="C47" s="28"/>
      <c r="D47" s="29"/>
      <c r="E47" s="30"/>
      <c r="F47" s="30"/>
      <c r="G47" s="32"/>
    </row>
    <row r="48" spans="1:7">
      <c r="A48" s="44">
        <v>1</v>
      </c>
      <c r="B48" s="9" t="s">
        <v>29</v>
      </c>
      <c r="C48" s="28">
        <f t="shared" si="2"/>
        <v>70000</v>
      </c>
      <c r="D48" s="31">
        <v>45000</v>
      </c>
      <c r="E48" s="32"/>
      <c r="F48" s="32"/>
      <c r="G48" s="32">
        <v>25000</v>
      </c>
    </row>
    <row r="49" spans="1:7" ht="31.5">
      <c r="A49" s="44">
        <v>2</v>
      </c>
      <c r="B49" s="22" t="s">
        <v>30</v>
      </c>
      <c r="C49" s="28">
        <f t="shared" si="2"/>
        <v>15000</v>
      </c>
      <c r="D49" s="31">
        <v>5000</v>
      </c>
      <c r="E49" s="32"/>
      <c r="F49" s="32"/>
      <c r="G49" s="32">
        <v>10000</v>
      </c>
    </row>
    <row r="50" spans="1:7">
      <c r="A50" s="44">
        <v>3</v>
      </c>
      <c r="B50" s="9" t="s">
        <v>31</v>
      </c>
      <c r="C50" s="28">
        <f t="shared" si="2"/>
        <v>30000</v>
      </c>
      <c r="D50" s="31">
        <v>15000</v>
      </c>
      <c r="E50" s="32"/>
      <c r="F50" s="32"/>
      <c r="G50" s="32">
        <v>15000</v>
      </c>
    </row>
    <row r="51" spans="1:7" ht="15.75" customHeight="1">
      <c r="A51" s="44">
        <v>4</v>
      </c>
      <c r="B51" s="11" t="s">
        <v>32</v>
      </c>
      <c r="C51" s="28">
        <f t="shared" si="2"/>
        <v>15000</v>
      </c>
      <c r="D51" s="31"/>
      <c r="E51" s="32"/>
      <c r="F51" s="32"/>
      <c r="G51" s="32">
        <v>15000</v>
      </c>
    </row>
    <row r="52" spans="1:7" ht="30">
      <c r="A52" s="44">
        <v>5</v>
      </c>
      <c r="B52" s="11" t="s">
        <v>33</v>
      </c>
      <c r="C52" s="28">
        <f t="shared" si="2"/>
        <v>15000</v>
      </c>
      <c r="D52" s="31">
        <v>5000</v>
      </c>
      <c r="E52" s="32"/>
      <c r="F52" s="32"/>
      <c r="G52" s="32">
        <v>10000</v>
      </c>
    </row>
    <row r="53" spans="1:7">
      <c r="A53" s="44">
        <v>6</v>
      </c>
      <c r="B53" s="9" t="s">
        <v>34</v>
      </c>
      <c r="C53" s="28">
        <f t="shared" si="2"/>
        <v>3700</v>
      </c>
      <c r="D53" s="31">
        <v>3700</v>
      </c>
      <c r="E53" s="32"/>
      <c r="F53" s="32"/>
      <c r="G53" s="32"/>
    </row>
    <row r="54" spans="1:7" ht="15.75" customHeight="1">
      <c r="A54" s="47" t="s">
        <v>35</v>
      </c>
      <c r="B54" s="47"/>
      <c r="C54" s="28">
        <f>SUM(C59+C64+C67+C71+C55)</f>
        <v>45145</v>
      </c>
      <c r="D54" s="28">
        <f t="shared" ref="D54:G54" si="6">SUM(D59+D64+D67+D71+D55)</f>
        <v>27000</v>
      </c>
      <c r="E54" s="28">
        <f t="shared" si="6"/>
        <v>15000</v>
      </c>
      <c r="F54" s="28">
        <f t="shared" si="6"/>
        <v>15000</v>
      </c>
      <c r="G54" s="28">
        <f t="shared" si="6"/>
        <v>3145</v>
      </c>
    </row>
    <row r="55" spans="1:7">
      <c r="A55" s="50" t="s">
        <v>12</v>
      </c>
      <c r="B55" s="50"/>
      <c r="C55" s="28">
        <f>SUM(C57+C58)</f>
        <v>19145</v>
      </c>
      <c r="D55" s="28">
        <f t="shared" ref="D55:G55" si="7">SUM(D57+D58)</f>
        <v>14000</v>
      </c>
      <c r="E55" s="28">
        <f t="shared" si="7"/>
        <v>2000</v>
      </c>
      <c r="F55" s="28">
        <f t="shared" si="7"/>
        <v>2000</v>
      </c>
      <c r="G55" s="28">
        <f t="shared" si="7"/>
        <v>3145</v>
      </c>
    </row>
    <row r="56" spans="1:7">
      <c r="A56" s="49" t="s">
        <v>13</v>
      </c>
      <c r="B56" s="49"/>
      <c r="C56" s="28"/>
      <c r="D56" s="31"/>
      <c r="E56" s="32"/>
      <c r="F56" s="32"/>
      <c r="G56" s="32"/>
    </row>
    <row r="57" spans="1:7">
      <c r="A57" s="44">
        <v>1</v>
      </c>
      <c r="B57" s="37" t="s">
        <v>36</v>
      </c>
      <c r="C57" s="28">
        <f t="shared" si="2"/>
        <v>17145</v>
      </c>
      <c r="D57" s="31">
        <v>14000</v>
      </c>
      <c r="E57" s="32"/>
      <c r="F57" s="32"/>
      <c r="G57" s="32">
        <v>3145</v>
      </c>
    </row>
    <row r="58" spans="1:7">
      <c r="A58" s="44">
        <v>2</v>
      </c>
      <c r="B58" s="37" t="s">
        <v>37</v>
      </c>
      <c r="C58" s="28">
        <f t="shared" si="2"/>
        <v>2000</v>
      </c>
      <c r="D58" s="31"/>
      <c r="E58" s="32">
        <v>2000</v>
      </c>
      <c r="F58" s="32">
        <v>2000</v>
      </c>
      <c r="G58" s="32"/>
    </row>
    <row r="59" spans="1:7">
      <c r="A59" s="50" t="s">
        <v>18</v>
      </c>
      <c r="B59" s="50"/>
      <c r="C59" s="28">
        <f>SUM(C61+C62+C63)</f>
        <v>5000</v>
      </c>
      <c r="D59" s="28">
        <f t="shared" ref="D59:G59" si="8">SUM(D61+D62+D63)</f>
        <v>2000</v>
      </c>
      <c r="E59" s="28">
        <f t="shared" si="8"/>
        <v>3000</v>
      </c>
      <c r="F59" s="28">
        <f t="shared" si="8"/>
        <v>3000</v>
      </c>
      <c r="G59" s="28">
        <f t="shared" si="8"/>
        <v>0</v>
      </c>
    </row>
    <row r="60" spans="1:7">
      <c r="A60" s="49" t="s">
        <v>13</v>
      </c>
      <c r="B60" s="49"/>
      <c r="C60" s="28"/>
      <c r="D60" s="31"/>
      <c r="E60" s="32"/>
      <c r="F60" s="32"/>
      <c r="G60" s="32"/>
    </row>
    <row r="61" spans="1:7">
      <c r="A61" s="44">
        <v>1</v>
      </c>
      <c r="B61" s="37" t="s">
        <v>38</v>
      </c>
      <c r="C61" s="28">
        <f t="shared" si="2"/>
        <v>2000</v>
      </c>
      <c r="D61" s="31"/>
      <c r="E61" s="32">
        <v>2000</v>
      </c>
      <c r="F61" s="32">
        <v>2000</v>
      </c>
      <c r="G61" s="32"/>
    </row>
    <row r="62" spans="1:7">
      <c r="A62" s="44">
        <v>2</v>
      </c>
      <c r="B62" s="37" t="s">
        <v>39</v>
      </c>
      <c r="C62" s="28">
        <f t="shared" si="2"/>
        <v>2000</v>
      </c>
      <c r="D62" s="31">
        <v>2000</v>
      </c>
      <c r="E62" s="32"/>
      <c r="F62" s="32"/>
      <c r="G62" s="32"/>
    </row>
    <row r="63" spans="1:7">
      <c r="A63" s="44">
        <v>3</v>
      </c>
      <c r="B63" s="37" t="s">
        <v>40</v>
      </c>
      <c r="C63" s="28">
        <f t="shared" si="2"/>
        <v>1000</v>
      </c>
      <c r="D63" s="31"/>
      <c r="E63" s="32">
        <v>1000</v>
      </c>
      <c r="F63" s="32">
        <v>1000</v>
      </c>
      <c r="G63" s="32"/>
    </row>
    <row r="64" spans="1:7">
      <c r="A64" s="50" t="s">
        <v>21</v>
      </c>
      <c r="B64" s="50"/>
      <c r="C64" s="28">
        <f>SUM(C66+C65)</f>
        <v>7000</v>
      </c>
      <c r="D64" s="28">
        <f t="shared" ref="D64:G64" si="9">SUM(D66+D65)</f>
        <v>7000</v>
      </c>
      <c r="E64" s="28">
        <f t="shared" si="9"/>
        <v>0</v>
      </c>
      <c r="F64" s="28">
        <f t="shared" si="9"/>
        <v>0</v>
      </c>
      <c r="G64" s="28">
        <f t="shared" si="9"/>
        <v>0</v>
      </c>
    </row>
    <row r="65" spans="1:7">
      <c r="A65" s="44">
        <v>1</v>
      </c>
      <c r="B65" s="37" t="s">
        <v>41</v>
      </c>
      <c r="C65" s="28">
        <f t="shared" si="2"/>
        <v>2000</v>
      </c>
      <c r="D65" s="31">
        <v>2000</v>
      </c>
      <c r="E65" s="32">
        <v>0</v>
      </c>
      <c r="F65" s="32">
        <v>0</v>
      </c>
      <c r="G65" s="32"/>
    </row>
    <row r="66" spans="1:7">
      <c r="A66" s="44">
        <v>2</v>
      </c>
      <c r="B66" s="37" t="s">
        <v>42</v>
      </c>
      <c r="C66" s="28">
        <f t="shared" si="2"/>
        <v>5000</v>
      </c>
      <c r="D66" s="31">
        <v>5000</v>
      </c>
      <c r="E66" s="32">
        <v>0</v>
      </c>
      <c r="F66" s="32">
        <v>0</v>
      </c>
      <c r="G66" s="32"/>
    </row>
    <row r="67" spans="1:7">
      <c r="A67" s="47" t="s">
        <v>23</v>
      </c>
      <c r="B67" s="48"/>
      <c r="C67" s="28">
        <f>SUM(C69)</f>
        <v>1000</v>
      </c>
      <c r="D67" s="28">
        <f t="shared" ref="D67:G67" si="10">SUM(D69)</f>
        <v>1000</v>
      </c>
      <c r="E67" s="28">
        <f t="shared" si="10"/>
        <v>0</v>
      </c>
      <c r="F67" s="28">
        <f t="shared" si="10"/>
        <v>0</v>
      </c>
      <c r="G67" s="28">
        <f t="shared" si="10"/>
        <v>0</v>
      </c>
    </row>
    <row r="68" spans="1:7">
      <c r="A68" s="49" t="s">
        <v>13</v>
      </c>
      <c r="B68" s="49"/>
      <c r="C68" s="28"/>
      <c r="D68" s="31"/>
      <c r="E68" s="32"/>
      <c r="F68" s="32"/>
      <c r="G68" s="32"/>
    </row>
    <row r="69" spans="1:7">
      <c r="A69" s="44">
        <v>1</v>
      </c>
      <c r="B69" s="9" t="s">
        <v>62</v>
      </c>
      <c r="C69" s="28">
        <f t="shared" si="2"/>
        <v>1000</v>
      </c>
      <c r="D69" s="31">
        <v>1000</v>
      </c>
      <c r="E69" s="32"/>
      <c r="F69" s="32"/>
      <c r="G69" s="32"/>
    </row>
    <row r="70" spans="1:7">
      <c r="A70" s="44"/>
      <c r="B70" s="10"/>
      <c r="C70" s="28"/>
      <c r="D70" s="31"/>
      <c r="E70" s="32"/>
      <c r="F70" s="32"/>
      <c r="G70" s="32"/>
    </row>
    <row r="71" spans="1:7">
      <c r="A71" s="50" t="s">
        <v>26</v>
      </c>
      <c r="B71" s="50"/>
      <c r="C71" s="28">
        <f>SUM(C73+C74)</f>
        <v>13000</v>
      </c>
      <c r="D71" s="28">
        <f>SUM(D73+D74)</f>
        <v>3000</v>
      </c>
      <c r="E71" s="28">
        <f t="shared" ref="E71:G71" si="11">SUM(E73+E74)</f>
        <v>10000</v>
      </c>
      <c r="F71" s="28">
        <f t="shared" si="11"/>
        <v>10000</v>
      </c>
      <c r="G71" s="28">
        <f t="shared" si="11"/>
        <v>0</v>
      </c>
    </row>
    <row r="72" spans="1:7">
      <c r="A72" s="37" t="s">
        <v>13</v>
      </c>
      <c r="B72" s="37"/>
      <c r="C72" s="28"/>
      <c r="D72" s="31"/>
      <c r="E72" s="32"/>
      <c r="F72" s="32"/>
      <c r="G72" s="32"/>
    </row>
    <row r="73" spans="1:7">
      <c r="A73" s="44">
        <v>1</v>
      </c>
      <c r="B73" s="10" t="s">
        <v>44</v>
      </c>
      <c r="C73" s="28">
        <f t="shared" ref="C73:C77" si="12">SUM(D73+E73+G73)</f>
        <v>10000</v>
      </c>
      <c r="D73" s="31"/>
      <c r="E73" s="32">
        <v>10000</v>
      </c>
      <c r="F73" s="32">
        <v>10000</v>
      </c>
      <c r="G73" s="32"/>
    </row>
    <row r="74" spans="1:7">
      <c r="A74" s="44">
        <v>2</v>
      </c>
      <c r="B74" s="10" t="s">
        <v>45</v>
      </c>
      <c r="C74" s="28">
        <f t="shared" si="12"/>
        <v>3000</v>
      </c>
      <c r="D74" s="31">
        <v>3000</v>
      </c>
      <c r="E74" s="32"/>
      <c r="F74" s="32"/>
      <c r="G74" s="32"/>
    </row>
    <row r="75" spans="1:7">
      <c r="A75" s="47" t="s">
        <v>48</v>
      </c>
      <c r="B75" s="47"/>
      <c r="C75" s="28">
        <f>SUM(C78+C81+C77)</f>
        <v>87000</v>
      </c>
      <c r="D75" s="28">
        <f t="shared" ref="D75:G75" si="13">SUM(D78+D81+D77)</f>
        <v>0</v>
      </c>
      <c r="E75" s="28">
        <f t="shared" si="13"/>
        <v>87000</v>
      </c>
      <c r="F75" s="28">
        <f t="shared" si="13"/>
        <v>87000</v>
      </c>
      <c r="G75" s="28">
        <f t="shared" si="13"/>
        <v>0</v>
      </c>
    </row>
    <row r="76" spans="1:7">
      <c r="A76" s="50" t="s">
        <v>12</v>
      </c>
      <c r="B76" s="50"/>
      <c r="C76" s="28">
        <f>SUM(C77)</f>
        <v>3700</v>
      </c>
      <c r="D76" s="34"/>
      <c r="E76" s="32"/>
      <c r="F76" s="32"/>
      <c r="G76" s="35"/>
    </row>
    <row r="77" spans="1:7">
      <c r="A77" s="44">
        <v>1</v>
      </c>
      <c r="B77" s="9" t="s">
        <v>49</v>
      </c>
      <c r="C77" s="28">
        <f t="shared" si="12"/>
        <v>3700</v>
      </c>
      <c r="D77" s="34"/>
      <c r="E77" s="32">
        <v>3700</v>
      </c>
      <c r="F77" s="32">
        <v>3700</v>
      </c>
      <c r="G77" s="35"/>
    </row>
    <row r="78" spans="1:7">
      <c r="A78" s="47" t="s">
        <v>23</v>
      </c>
      <c r="B78" s="48"/>
      <c r="C78" s="28">
        <f>SUM(C80)</f>
        <v>23300</v>
      </c>
      <c r="D78" s="28">
        <f t="shared" ref="D78:G78" si="14">SUM(D80)</f>
        <v>0</v>
      </c>
      <c r="E78" s="28">
        <f t="shared" si="14"/>
        <v>23300</v>
      </c>
      <c r="F78" s="28">
        <f t="shared" si="14"/>
        <v>23300</v>
      </c>
      <c r="G78" s="28">
        <f t="shared" si="14"/>
        <v>0</v>
      </c>
    </row>
    <row r="79" spans="1:7">
      <c r="A79" s="49" t="s">
        <v>13</v>
      </c>
      <c r="B79" s="49"/>
      <c r="C79" s="28"/>
      <c r="D79" s="34"/>
      <c r="E79" s="32"/>
      <c r="F79" s="32"/>
      <c r="G79" s="35"/>
    </row>
    <row r="80" spans="1:7">
      <c r="A80" s="44" t="s">
        <v>68</v>
      </c>
      <c r="B80" s="10" t="s">
        <v>43</v>
      </c>
      <c r="C80" s="28">
        <f t="shared" ref="C80" si="15">SUM(D80+E80+G80)</f>
        <v>23300</v>
      </c>
      <c r="D80" s="31"/>
      <c r="E80" s="32">
        <v>23300</v>
      </c>
      <c r="F80" s="32">
        <v>23300</v>
      </c>
      <c r="G80" s="32"/>
    </row>
    <row r="81" spans="1:7">
      <c r="A81" s="50" t="s">
        <v>26</v>
      </c>
      <c r="B81" s="50"/>
      <c r="C81" s="28">
        <f>SUM(C83+C84)</f>
        <v>60000</v>
      </c>
      <c r="D81" s="28">
        <f t="shared" ref="D81:G81" si="16">SUM(D83+D84)</f>
        <v>0</v>
      </c>
      <c r="E81" s="28">
        <f t="shared" si="16"/>
        <v>60000</v>
      </c>
      <c r="F81" s="28">
        <f t="shared" si="16"/>
        <v>60000</v>
      </c>
      <c r="G81" s="28">
        <f t="shared" si="16"/>
        <v>0</v>
      </c>
    </row>
    <row r="82" spans="1:7">
      <c r="A82" s="37" t="s">
        <v>13</v>
      </c>
      <c r="B82" s="37"/>
      <c r="C82" s="28"/>
      <c r="D82" s="34"/>
      <c r="E82" s="32"/>
      <c r="F82" s="32"/>
      <c r="G82" s="35"/>
    </row>
    <row r="83" spans="1:7">
      <c r="A83" s="44" t="s">
        <v>68</v>
      </c>
      <c r="B83" s="9" t="s">
        <v>46</v>
      </c>
      <c r="C83" s="28">
        <f t="shared" ref="C83:C84" si="17">SUM(D83+E83+G83)</f>
        <v>10000</v>
      </c>
      <c r="D83" s="31"/>
      <c r="E83" s="46">
        <v>10000</v>
      </c>
      <c r="F83" s="32">
        <v>10000</v>
      </c>
      <c r="G83" s="32"/>
    </row>
    <row r="84" spans="1:7" ht="30">
      <c r="A84" s="44" t="s">
        <v>69</v>
      </c>
      <c r="B84" s="11" t="s">
        <v>47</v>
      </c>
      <c r="C84" s="28">
        <f t="shared" si="17"/>
        <v>50000</v>
      </c>
      <c r="D84" s="31"/>
      <c r="E84" s="46">
        <v>50000</v>
      </c>
      <c r="F84" s="32">
        <v>50000</v>
      </c>
      <c r="G84" s="32"/>
    </row>
    <row r="85" spans="1:7">
      <c r="A85" s="9"/>
      <c r="B85" s="38" t="s">
        <v>50</v>
      </c>
      <c r="C85" s="28">
        <f>SUM(C75+C54+C16)</f>
        <v>2218162</v>
      </c>
      <c r="D85" s="28">
        <f>SUM(D75+D54+D16)</f>
        <v>421700</v>
      </c>
      <c r="E85" s="28">
        <f>SUM(E75+E54+E16)</f>
        <v>150000</v>
      </c>
      <c r="F85" s="28">
        <f>SUM(F75+F54+F16)</f>
        <v>150000</v>
      </c>
      <c r="G85" s="28">
        <f>SUM(G75+G54+G16)</f>
        <v>1646462</v>
      </c>
    </row>
    <row r="86" spans="1:7">
      <c r="A86" s="12"/>
      <c r="B86" s="12"/>
      <c r="C86" s="13"/>
      <c r="D86" s="26"/>
      <c r="E86" s="14"/>
      <c r="F86" s="12"/>
      <c r="G86" s="1"/>
    </row>
    <row r="87" spans="1:7">
      <c r="A87" s="12"/>
      <c r="B87" s="12"/>
      <c r="C87" s="13"/>
      <c r="D87" s="26"/>
      <c r="E87" s="14"/>
      <c r="F87" s="12"/>
      <c r="G87" s="1"/>
    </row>
    <row r="88" spans="1:7">
      <c r="A88" s="15"/>
      <c r="B88" s="16" t="s">
        <v>51</v>
      </c>
      <c r="C88" s="17"/>
      <c r="D88" s="26"/>
      <c r="E88" s="18"/>
      <c r="F88" s="17"/>
      <c r="G88" s="1"/>
    </row>
    <row r="89" spans="1:7">
      <c r="A89" s="14"/>
      <c r="B89" s="19" t="s">
        <v>64</v>
      </c>
      <c r="C89" s="20" t="s">
        <v>71</v>
      </c>
      <c r="D89" s="27"/>
      <c r="E89" s="20"/>
      <c r="F89" s="21"/>
      <c r="G89" s="1"/>
    </row>
    <row r="90" spans="1:7">
      <c r="E90" t="s">
        <v>72</v>
      </c>
    </row>
  </sheetData>
  <mergeCells count="32">
    <mergeCell ref="A71:B71"/>
    <mergeCell ref="A75:B75"/>
    <mergeCell ref="A76:B76"/>
    <mergeCell ref="A59:B59"/>
    <mergeCell ref="A60:B60"/>
    <mergeCell ref="A64:B64"/>
    <mergeCell ref="A67:B67"/>
    <mergeCell ref="A68:B68"/>
    <mergeCell ref="E4:F4"/>
    <mergeCell ref="A6:F6"/>
    <mergeCell ref="A8:F8"/>
    <mergeCell ref="D12:G12"/>
    <mergeCell ref="E13:F13"/>
    <mergeCell ref="G13:G14"/>
    <mergeCell ref="C12:C13"/>
    <mergeCell ref="A12:A14"/>
    <mergeCell ref="A78:B78"/>
    <mergeCell ref="A79:B79"/>
    <mergeCell ref="A81:B81"/>
    <mergeCell ref="B12:B14"/>
    <mergeCell ref="A32:B32"/>
    <mergeCell ref="A16:B16"/>
    <mergeCell ref="A17:B17"/>
    <mergeCell ref="A25:B25"/>
    <mergeCell ref="A30:B30"/>
    <mergeCell ref="A31:B31"/>
    <mergeCell ref="A33:B33"/>
    <mergeCell ref="A45:B45"/>
    <mergeCell ref="A46:B46"/>
    <mergeCell ref="A54:B54"/>
    <mergeCell ref="A55:B55"/>
    <mergeCell ref="A56:B56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HStancheva</dc:creator>
  <cp:lastModifiedBy>Nikolinka Ganewa</cp:lastModifiedBy>
  <cp:lastPrinted>2017-01-17T14:23:53Z</cp:lastPrinted>
  <dcterms:created xsi:type="dcterms:W3CDTF">2016-12-14T11:23:52Z</dcterms:created>
  <dcterms:modified xsi:type="dcterms:W3CDTF">2017-02-02T06:26:09Z</dcterms:modified>
</cp:coreProperties>
</file>